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 tabRatio="847"/>
  </bookViews>
  <sheets>
    <sheet name="ผลดำเนินงานรายรับ+เงินสะสม " sheetId="2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2" l="1"/>
  <c r="F16" i="22"/>
  <c r="F15" i="22"/>
  <c r="F14" i="22"/>
  <c r="F13" i="22"/>
  <c r="F12" i="22"/>
  <c r="F11" i="22"/>
  <c r="F10" i="22"/>
  <c r="F9" i="22"/>
  <c r="F8" i="22"/>
  <c r="F7" i="22"/>
  <c r="F6" i="22"/>
  <c r="E17" i="22"/>
  <c r="Q27" i="22"/>
  <c r="P27" i="22"/>
  <c r="O27" i="22"/>
  <c r="N27" i="22"/>
  <c r="M27" i="22"/>
  <c r="L27" i="22"/>
  <c r="K27" i="22"/>
  <c r="J27" i="22"/>
  <c r="I27" i="22"/>
  <c r="H27" i="22"/>
  <c r="G27" i="22"/>
  <c r="D27" i="22"/>
  <c r="C27" i="22"/>
  <c r="B27" i="22"/>
  <c r="F26" i="22"/>
  <c r="F25" i="22"/>
  <c r="F24" i="22"/>
  <c r="F23" i="22"/>
  <c r="F22" i="22"/>
  <c r="F21" i="22"/>
  <c r="F20" i="22"/>
  <c r="F19" i="22"/>
  <c r="Q17" i="22"/>
  <c r="P17" i="22"/>
  <c r="O17" i="22"/>
  <c r="N17" i="22"/>
  <c r="M17" i="22"/>
  <c r="L17" i="22"/>
  <c r="K17" i="22"/>
  <c r="J17" i="22"/>
  <c r="I17" i="22"/>
  <c r="H17" i="22"/>
  <c r="G17" i="22"/>
  <c r="D17" i="22"/>
  <c r="C17" i="22"/>
  <c r="B17" i="22"/>
  <c r="F17" i="22" l="1"/>
  <c r="F27" i="22"/>
  <c r="F28" i="22" l="1"/>
</calcChain>
</file>

<file path=xl/sharedStrings.xml><?xml version="1.0" encoding="utf-8"?>
<sst xmlns="http://schemas.openxmlformats.org/spreadsheetml/2006/main" count="53" uniqueCount="49">
  <si>
    <t>รวม</t>
  </si>
  <si>
    <t>เงินอุดหนุนระบุวัตถุประสงค์/เฉพาะกิจ</t>
  </si>
  <si>
    <t>ประมาณการ</t>
  </si>
  <si>
    <t>งบกลาง</t>
  </si>
  <si>
    <t>รายการ/หมวด</t>
  </si>
  <si>
    <t>รายจ่ายจากเงินงบประมาณ</t>
  </si>
  <si>
    <t>รวมจ่ายจากเงินอุดหนุนระบุวัตถุประสงค์/เฉพาะกิจ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</si>
  <si>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</si>
  <si>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</si>
  <si>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</si>
  <si>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</si>
  <si>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สังคมสงเคราะห์</t>
  </si>
  <si>
    <t>เคหะและชุมชน</t>
  </si>
  <si>
    <t>สร้างความเข้มแข็งของชุมชน</t>
  </si>
  <si>
    <t>การศาสนาวัฒนธรรมและนันทนาการ</t>
  </si>
  <si>
    <t>อุตสาหกรรมและการโยธา</t>
  </si>
  <si>
    <t>การเกษตร</t>
  </si>
  <si>
    <t>รายจ่าย</t>
  </si>
  <si>
    <t>เงินเดือน (ฝ่ายการเมือง)</t>
  </si>
  <si>
    <t>ค่าตอบแทน</t>
  </si>
  <si>
    <t>ค่าใช้สอย</t>
  </si>
  <si>
    <t>ค่าวัสดุ</t>
  </si>
  <si>
    <t>ค่าสาธารณูปโภค</t>
  </si>
  <si>
    <t>รายจ่ายอื่น</t>
  </si>
  <si>
    <t>เงินอุดหนุน</t>
  </si>
  <si>
    <t>รวมรายจ่าย</t>
  </si>
  <si>
    <t>รายรับ</t>
  </si>
  <si>
    <t>ภาษีอากร</t>
  </si>
  <si>
    <t>ค่าธรรมเนียมค่าปรับและใบอนุญาต</t>
  </si>
  <si>
    <t>รายได้จากสาธารณูปโภคและการพาณิชย์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</si>
  <si>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</si>
  <si>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</si>
  <si>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</si>
  <si>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</si>
  <si>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รวมรายรับ</t>
  </si>
  <si>
    <t>รายรับสูงกว่าหรือ(ต่ำกว่า)รายจ่าย</t>
  </si>
  <si>
    <t>ตั้งแต่วันที่  1  ตุลาคม   2560   ถึง   30  กันยายน   2561</t>
  </si>
  <si>
    <t>..................................................................</t>
  </si>
  <si>
    <t>ผู้อำนวยการกองคลัง</t>
  </si>
  <si>
    <t>งบแสดงผลการดำเนินงานจ่ายจากเงินรายรับและเงินสะสม</t>
  </si>
  <si>
    <t>องค์การบริหารส่วนตำบลรอบเวียง อำเภอเมือง จังหวัดเชียงราย</t>
  </si>
  <si>
    <t>(  นางนิ่มนวล  ปัญโญนันท์  )</t>
  </si>
  <si>
    <t>( นางสาววันเพ็ญ  ยะฝั้น  )</t>
  </si>
  <si>
    <t>(  นายไพศาล  พุทธิมา  )</t>
  </si>
  <si>
    <t>ปลัดองค์การบริหารส่วนตำบลรอบเวียง</t>
  </si>
  <si>
    <t>นายกองค์การบริหารส่วนตำบลรอบเวียง</t>
  </si>
  <si>
    <t>รวมจ่ายจากเงินสะสม</t>
  </si>
  <si>
    <t>ค่าครุภัณฑ์ (หมายเหตุ 1)</t>
  </si>
  <si>
    <t>ค่าที่ดินและสิ่งก่อสร้าง (หมายเหตุ 2,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</si>
</sst>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43" fontId="4" fillId="0" borderId="3" xfId="1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43" fontId="5" fillId="0" borderId="3" xfId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5" fillId="0" borderId="0" xfId="0" applyFont="1"/>
    <xf numFmtId="43" fontId="4" fillId="0" borderId="5" xfId="0" applyNumberFormat="1" applyFont="1" applyBorder="1"/>
    <xf numFmtId="43" fontId="4" fillId="0" borderId="2" xfId="1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B1" workbookViewId="0">
      <selection activeCell="M34" sqref="M34"/>
    </sheetView>
  </sheetViews>
  <sheetFormatPr defaultRowHeight="18.75" customHeight="1" x14ac:dyDescent="0.45"/>
  <cols>
    <col min="1" max="1" width="26.5" style="2" customWidth="1"/>
    <col min="2" max="2" width="11.125" style="2" customWidth="1"/>
    <col min="3" max="6" width="11" style="2" customWidth="1"/>
    <col min="7" max="9" width="10" style="2" customWidth="1"/>
    <col min="10" max="10" width="9.375" style="2" customWidth="1"/>
    <col min="11" max="11" width="9.875" style="2" customWidth="1"/>
    <col min="12" max="15" width="10" style="2" customWidth="1"/>
    <col min="16" max="16" width="8.375" style="2" customWidth="1"/>
    <col min="17" max="17" width="10" style="2" customWidth="1"/>
    <col min="18" max="16384" width="9" style="2"/>
  </cols>
  <sheetData>
    <row r="1" spans="1:17" ht="23.25" customHeight="1" x14ac:dyDescent="0.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3.25" customHeight="1" x14ac:dyDescent="0.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3.25" customHeight="1" x14ac:dyDescent="0.5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9" customFormat="1" ht="73.5" customHeight="1" x14ac:dyDescent="0.4">
      <c r="A4" s="7" t="s">
        <v>4</v>
      </c>
      <c r="B4" s="8" t="s">
        <v>2</v>
      </c>
      <c r="C4" s="8" t="s">
        <v>5</v>
      </c>
      <c r="D4" s="8" t="s">
        <v>6</v>
      </c>
      <c r="E4" s="8" t="s">
        <v>46</v>
      </c>
      <c r="F4" s="8" t="s">
        <v>0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3</v>
      </c>
    </row>
    <row r="5" spans="1:17" ht="18.75" customHeight="1" x14ac:dyDescent="0.45">
      <c r="A5" s="6" t="s">
        <v>17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8.75" customHeight="1" x14ac:dyDescent="0.45">
      <c r="A6" s="3" t="s">
        <v>3</v>
      </c>
      <c r="B6" s="3">
        <v>5150160</v>
      </c>
      <c r="C6" s="3">
        <v>4659071.8</v>
      </c>
      <c r="D6" s="3">
        <v>309880.2</v>
      </c>
      <c r="E6" s="3">
        <v>0</v>
      </c>
      <c r="F6" s="3">
        <f t="shared" ref="F6:F16" si="0">C6+D6+E6</f>
        <v>4968952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4968952</v>
      </c>
    </row>
    <row r="7" spans="1:17" ht="18.75" customHeight="1" x14ac:dyDescent="0.45">
      <c r="A7" s="3" t="s">
        <v>18</v>
      </c>
      <c r="B7" s="3">
        <v>1613790</v>
      </c>
      <c r="C7" s="3">
        <v>1603765</v>
      </c>
      <c r="D7" s="3">
        <v>0</v>
      </c>
      <c r="E7" s="3">
        <v>0</v>
      </c>
      <c r="F7" s="3">
        <f t="shared" si="0"/>
        <v>1603765</v>
      </c>
      <c r="G7" s="3">
        <v>1603765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</row>
    <row r="8" spans="1:17" ht="18.75" customHeight="1" x14ac:dyDescent="0.45">
      <c r="A8" s="3" t="s">
        <v>18</v>
      </c>
      <c r="B8" s="3">
        <v>6497596</v>
      </c>
      <c r="C8" s="3">
        <v>6321069.2599999998</v>
      </c>
      <c r="D8" s="3">
        <v>0</v>
      </c>
      <c r="E8" s="3">
        <v>0</v>
      </c>
      <c r="F8" s="3">
        <f t="shared" si="0"/>
        <v>6321069.2599999998</v>
      </c>
      <c r="G8" s="3">
        <v>4570624.26</v>
      </c>
      <c r="H8" s="3">
        <v>0</v>
      </c>
      <c r="I8" s="3">
        <v>690520</v>
      </c>
      <c r="J8" s="3">
        <v>0</v>
      </c>
      <c r="K8" s="3">
        <v>0</v>
      </c>
      <c r="L8" s="3">
        <v>1059925</v>
      </c>
      <c r="M8" s="3">
        <v>0</v>
      </c>
      <c r="N8" s="3">
        <v>0</v>
      </c>
      <c r="O8" s="3">
        <v>0</v>
      </c>
      <c r="P8" s="3">
        <v>0</v>
      </c>
      <c r="Q8" s="3">
        <v>0</v>
      </c>
    </row>
    <row r="9" spans="1:17" ht="18.75" customHeight="1" x14ac:dyDescent="0.45">
      <c r="A9" s="3" t="s">
        <v>19</v>
      </c>
      <c r="B9" s="3">
        <v>1633450</v>
      </c>
      <c r="C9" s="3">
        <v>1313000.3500000001</v>
      </c>
      <c r="D9" s="3">
        <v>0</v>
      </c>
      <c r="E9" s="3">
        <v>0</v>
      </c>
      <c r="F9" s="3">
        <f t="shared" si="0"/>
        <v>1313000.3500000001</v>
      </c>
      <c r="G9" s="3">
        <v>985986.35</v>
      </c>
      <c r="H9" s="3">
        <v>0</v>
      </c>
      <c r="I9" s="3">
        <v>96114</v>
      </c>
      <c r="J9" s="3">
        <v>0</v>
      </c>
      <c r="K9" s="3">
        <v>0</v>
      </c>
      <c r="L9" s="3">
        <v>230900</v>
      </c>
      <c r="M9" s="3">
        <v>0</v>
      </c>
      <c r="N9" s="3">
        <v>0</v>
      </c>
      <c r="O9" s="3">
        <v>0</v>
      </c>
      <c r="P9" s="3">
        <v>0</v>
      </c>
      <c r="Q9" s="3">
        <v>0</v>
      </c>
    </row>
    <row r="10" spans="1:17" ht="18.75" customHeight="1" x14ac:dyDescent="0.45">
      <c r="A10" s="3" t="s">
        <v>20</v>
      </c>
      <c r="B10" s="3">
        <v>2863484</v>
      </c>
      <c r="C10" s="3">
        <v>2146947.34</v>
      </c>
      <c r="D10" s="3">
        <v>39000</v>
      </c>
      <c r="E10" s="3">
        <v>0</v>
      </c>
      <c r="F10" s="3">
        <f t="shared" si="0"/>
        <v>2185947.34</v>
      </c>
      <c r="G10" s="3">
        <v>1121630.44</v>
      </c>
      <c r="H10" s="3">
        <v>39313</v>
      </c>
      <c r="I10" s="3">
        <v>386830.5</v>
      </c>
      <c r="J10" s="3">
        <v>149799.29999999999</v>
      </c>
      <c r="K10" s="3">
        <v>65810</v>
      </c>
      <c r="L10" s="3">
        <v>232701.1</v>
      </c>
      <c r="M10" s="3">
        <v>138003</v>
      </c>
      <c r="N10" s="3">
        <v>51510</v>
      </c>
      <c r="O10" s="3">
        <v>0</v>
      </c>
      <c r="P10" s="3">
        <v>350</v>
      </c>
      <c r="Q10" s="3">
        <v>0</v>
      </c>
    </row>
    <row r="11" spans="1:17" ht="18.75" customHeight="1" x14ac:dyDescent="0.45">
      <c r="A11" s="3" t="s">
        <v>21</v>
      </c>
      <c r="B11" s="3">
        <v>1025320</v>
      </c>
      <c r="C11" s="3">
        <v>687209.82</v>
      </c>
      <c r="D11" s="3">
        <v>0</v>
      </c>
      <c r="E11" s="3">
        <v>0</v>
      </c>
      <c r="F11" s="3">
        <f t="shared" si="0"/>
        <v>687209.82</v>
      </c>
      <c r="G11" s="3">
        <v>291490.8</v>
      </c>
      <c r="H11" s="3">
        <v>0</v>
      </c>
      <c r="I11" s="3">
        <v>294971.21999999997</v>
      </c>
      <c r="J11" s="3">
        <v>0</v>
      </c>
      <c r="K11" s="3">
        <v>0</v>
      </c>
      <c r="L11" s="3">
        <v>100747.8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</row>
    <row r="12" spans="1:17" ht="18.75" customHeight="1" x14ac:dyDescent="0.45">
      <c r="A12" s="3" t="s">
        <v>22</v>
      </c>
      <c r="B12" s="3">
        <v>450000</v>
      </c>
      <c r="C12" s="3">
        <v>347049.67</v>
      </c>
      <c r="D12" s="3">
        <v>0</v>
      </c>
      <c r="E12" s="3">
        <v>0</v>
      </c>
      <c r="F12" s="3">
        <f t="shared" si="0"/>
        <v>347049.67</v>
      </c>
      <c r="G12" s="3">
        <v>319150.78999999998</v>
      </c>
      <c r="H12" s="3">
        <v>0</v>
      </c>
      <c r="I12" s="3">
        <v>27898.880000000001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ht="18.75" customHeight="1" x14ac:dyDescent="0.45">
      <c r="A13" s="3" t="s">
        <v>47</v>
      </c>
      <c r="B13" s="3">
        <v>1072200</v>
      </c>
      <c r="C13" s="3">
        <v>987530</v>
      </c>
      <c r="D13" s="3">
        <v>0</v>
      </c>
      <c r="E13" s="3">
        <v>0</v>
      </c>
      <c r="F13" s="3">
        <f t="shared" si="0"/>
        <v>987530</v>
      </c>
      <c r="G13" s="3">
        <v>967930</v>
      </c>
      <c r="H13" s="3">
        <v>0</v>
      </c>
      <c r="I13" s="3">
        <v>7200</v>
      </c>
      <c r="J13" s="3">
        <v>6200</v>
      </c>
      <c r="K13" s="3">
        <v>0</v>
      </c>
      <c r="L13" s="3">
        <v>6200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</row>
    <row r="14" spans="1:17" ht="18.75" customHeight="1" x14ac:dyDescent="0.45">
      <c r="A14" s="3" t="s">
        <v>48</v>
      </c>
      <c r="B14" s="3">
        <v>3582000</v>
      </c>
      <c r="C14" s="3">
        <v>3392500</v>
      </c>
      <c r="D14" s="3">
        <v>165185.21</v>
      </c>
      <c r="E14" s="3">
        <v>3035000</v>
      </c>
      <c r="F14" s="3">
        <f t="shared" si="0"/>
        <v>6592685.21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4304000</v>
      </c>
      <c r="M14" s="3">
        <v>165185.21</v>
      </c>
      <c r="N14" s="3">
        <v>105000</v>
      </c>
      <c r="O14" s="3">
        <v>1925000</v>
      </c>
      <c r="P14" s="3">
        <v>93500</v>
      </c>
      <c r="Q14" s="3">
        <v>0</v>
      </c>
    </row>
    <row r="15" spans="1:17" ht="18.75" customHeight="1" x14ac:dyDescent="0.45">
      <c r="A15" s="3" t="s">
        <v>23</v>
      </c>
      <c r="B15" s="3">
        <v>20000</v>
      </c>
      <c r="C15" s="3">
        <v>11000</v>
      </c>
      <c r="D15" s="3">
        <v>0</v>
      </c>
      <c r="E15" s="3">
        <v>0</v>
      </c>
      <c r="F15" s="3">
        <f t="shared" si="0"/>
        <v>11000</v>
      </c>
      <c r="G15" s="3">
        <v>11000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ht="18.75" customHeight="1" x14ac:dyDescent="0.45">
      <c r="A16" s="12" t="s">
        <v>24</v>
      </c>
      <c r="B16" s="12">
        <v>592000</v>
      </c>
      <c r="C16" s="12">
        <v>519400</v>
      </c>
      <c r="D16" s="12">
        <v>143510.44</v>
      </c>
      <c r="E16" s="12">
        <v>0</v>
      </c>
      <c r="F16" s="12">
        <f t="shared" si="0"/>
        <v>662910.43999999994</v>
      </c>
      <c r="G16" s="12">
        <v>61000</v>
      </c>
      <c r="H16" s="12">
        <v>0</v>
      </c>
      <c r="I16" s="12">
        <v>418400</v>
      </c>
      <c r="J16" s="12">
        <v>40000</v>
      </c>
      <c r="K16" s="12">
        <v>0</v>
      </c>
      <c r="L16" s="12">
        <v>143510.44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pans="1:17" ht="18.75" customHeight="1" x14ac:dyDescent="0.45">
      <c r="A17" s="4" t="s">
        <v>25</v>
      </c>
      <c r="B17" s="5">
        <f>SUM(B6:B16)</f>
        <v>24500000</v>
      </c>
      <c r="C17" s="5">
        <f t="shared" ref="C17:Q17" si="1">SUM(C6:C16)</f>
        <v>21988543.239999998</v>
      </c>
      <c r="D17" s="5">
        <f t="shared" si="1"/>
        <v>657575.85000000009</v>
      </c>
      <c r="E17" s="5">
        <f>SUM(E6:E16)</f>
        <v>3035000</v>
      </c>
      <c r="F17" s="5">
        <f t="shared" si="1"/>
        <v>25681119.090000004</v>
      </c>
      <c r="G17" s="5">
        <f t="shared" si="1"/>
        <v>9932577.6399999987</v>
      </c>
      <c r="H17" s="5">
        <f t="shared" si="1"/>
        <v>39313</v>
      </c>
      <c r="I17" s="5">
        <f t="shared" si="1"/>
        <v>1921934.5999999999</v>
      </c>
      <c r="J17" s="5">
        <f t="shared" si="1"/>
        <v>195999.3</v>
      </c>
      <c r="K17" s="5">
        <f t="shared" si="1"/>
        <v>65810</v>
      </c>
      <c r="L17" s="5">
        <f t="shared" si="1"/>
        <v>6077984.3400000008</v>
      </c>
      <c r="M17" s="5">
        <f t="shared" si="1"/>
        <v>303188.20999999996</v>
      </c>
      <c r="N17" s="5">
        <f t="shared" si="1"/>
        <v>156510</v>
      </c>
      <c r="O17" s="5">
        <f t="shared" si="1"/>
        <v>1925000</v>
      </c>
      <c r="P17" s="5">
        <f t="shared" si="1"/>
        <v>93850</v>
      </c>
      <c r="Q17" s="5">
        <f t="shared" si="1"/>
        <v>4968952</v>
      </c>
    </row>
    <row r="18" spans="1:17" ht="18.75" customHeight="1" x14ac:dyDescent="0.45">
      <c r="A18" s="6" t="s">
        <v>26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8.75" customHeight="1" x14ac:dyDescent="0.45">
      <c r="A19" s="3" t="s">
        <v>27</v>
      </c>
      <c r="B19" s="3">
        <v>696000</v>
      </c>
      <c r="C19" s="3">
        <v>755058</v>
      </c>
      <c r="D19" s="3">
        <v>0</v>
      </c>
      <c r="E19" s="3">
        <v>0</v>
      </c>
      <c r="F19" s="3">
        <f t="shared" ref="F19:F26" si="2">C19+D19</f>
        <v>755058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8.75" customHeight="1" x14ac:dyDescent="0.45">
      <c r="A20" s="3" t="s">
        <v>28</v>
      </c>
      <c r="B20" s="3">
        <v>89400</v>
      </c>
      <c r="C20" s="3">
        <v>89856</v>
      </c>
      <c r="D20" s="3">
        <v>0</v>
      </c>
      <c r="E20" s="3">
        <v>0</v>
      </c>
      <c r="F20" s="3">
        <f t="shared" si="2"/>
        <v>89856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8.75" customHeight="1" x14ac:dyDescent="0.45">
      <c r="A21" s="3" t="s">
        <v>29</v>
      </c>
      <c r="B21" s="3">
        <v>1481100</v>
      </c>
      <c r="C21" s="3">
        <v>1496473.84</v>
      </c>
      <c r="D21" s="3">
        <v>0</v>
      </c>
      <c r="E21" s="3">
        <v>0</v>
      </c>
      <c r="F21" s="3">
        <f t="shared" si="2"/>
        <v>1496473.84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8.75" customHeight="1" x14ac:dyDescent="0.45">
      <c r="A22" s="3" t="s">
        <v>30</v>
      </c>
      <c r="B22" s="3">
        <v>66390</v>
      </c>
      <c r="C22" s="3">
        <v>61090.71</v>
      </c>
      <c r="D22" s="3">
        <v>0</v>
      </c>
      <c r="E22" s="3">
        <v>0</v>
      </c>
      <c r="F22" s="3">
        <f t="shared" si="2"/>
        <v>61090.71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8.75" customHeight="1" x14ac:dyDescent="0.45">
      <c r="A23" s="3" t="s">
        <v>31</v>
      </c>
      <c r="B23" s="3">
        <v>0</v>
      </c>
      <c r="C23" s="3">
        <v>0</v>
      </c>
      <c r="D23" s="3">
        <v>0</v>
      </c>
      <c r="E23" s="3">
        <v>0</v>
      </c>
      <c r="F23" s="3">
        <f t="shared" si="2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8.75" customHeight="1" x14ac:dyDescent="0.45">
      <c r="A24" s="3" t="s">
        <v>32</v>
      </c>
      <c r="B24" s="3">
        <v>14567110</v>
      </c>
      <c r="C24" s="3">
        <v>16165176.130000001</v>
      </c>
      <c r="D24" s="3">
        <v>0</v>
      </c>
      <c r="E24" s="3">
        <v>0</v>
      </c>
      <c r="F24" s="3">
        <f t="shared" si="2"/>
        <v>16165176.130000001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8.75" customHeight="1" x14ac:dyDescent="0.45">
      <c r="A25" s="3" t="s">
        <v>33</v>
      </c>
      <c r="B25" s="3">
        <v>7600000</v>
      </c>
      <c r="C25" s="3">
        <v>8019430</v>
      </c>
      <c r="D25" s="3">
        <v>0</v>
      </c>
      <c r="E25" s="3">
        <v>0</v>
      </c>
      <c r="F25" s="3">
        <f t="shared" si="2"/>
        <v>8019430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8.75" customHeight="1" x14ac:dyDescent="0.45">
      <c r="A26" s="3" t="s">
        <v>1</v>
      </c>
      <c r="B26" s="3">
        <v>0</v>
      </c>
      <c r="C26" s="3">
        <v>0</v>
      </c>
      <c r="D26" s="3">
        <v>657575.85</v>
      </c>
      <c r="E26" s="3">
        <v>0</v>
      </c>
      <c r="F26" s="3">
        <f t="shared" si="2"/>
        <v>657575.85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s="10" customFormat="1" ht="18.75" customHeight="1" x14ac:dyDescent="0.45">
      <c r="A27" s="4" t="s">
        <v>34</v>
      </c>
      <c r="B27" s="5">
        <f>SUM(B19:B26)</f>
        <v>24500000</v>
      </c>
      <c r="C27" s="5">
        <f t="shared" ref="C27:Q27" si="3">SUM(C19:C26)</f>
        <v>26587084.68</v>
      </c>
      <c r="D27" s="5">
        <f t="shared" si="3"/>
        <v>657575.85</v>
      </c>
      <c r="E27" s="5">
        <f>SUM(E19:E26)</f>
        <v>0</v>
      </c>
      <c r="F27" s="5">
        <f t="shared" si="3"/>
        <v>27244660.530000001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</row>
    <row r="28" spans="1:17" ht="21.75" customHeight="1" thickBot="1" x14ac:dyDescent="0.5">
      <c r="A28" s="2" t="s">
        <v>35</v>
      </c>
      <c r="F28" s="11">
        <f>F27-F17</f>
        <v>1563541.4399999976</v>
      </c>
    </row>
    <row r="29" spans="1:17" ht="21" customHeight="1" x14ac:dyDescent="0.45"/>
    <row r="30" spans="1:17" ht="21" customHeight="1" x14ac:dyDescent="0.45"/>
    <row r="31" spans="1:17" ht="21" customHeight="1" x14ac:dyDescent="0.5">
      <c r="A31" s="1"/>
      <c r="B31" s="1"/>
      <c r="C31" s="15" t="s">
        <v>37</v>
      </c>
      <c r="D31" s="15"/>
      <c r="E31" s="15"/>
      <c r="F31" s="15"/>
      <c r="G31" s="1"/>
      <c r="H31" s="1"/>
      <c r="I31" s="15" t="s">
        <v>37</v>
      </c>
      <c r="J31" s="15"/>
      <c r="K31" s="15"/>
      <c r="L31" s="1"/>
      <c r="M31" s="1"/>
      <c r="N31" s="15" t="s">
        <v>37</v>
      </c>
      <c r="O31" s="15"/>
      <c r="P31" s="15"/>
      <c r="Q31" s="1"/>
    </row>
    <row r="32" spans="1:17" ht="21" customHeight="1" x14ac:dyDescent="0.5">
      <c r="A32" s="1"/>
      <c r="B32" s="1"/>
      <c r="C32" s="15" t="s">
        <v>42</v>
      </c>
      <c r="D32" s="15"/>
      <c r="E32" s="15"/>
      <c r="F32" s="15"/>
      <c r="G32" s="1"/>
      <c r="H32" s="1"/>
      <c r="I32" s="15" t="s">
        <v>41</v>
      </c>
      <c r="J32" s="15"/>
      <c r="K32" s="15"/>
      <c r="L32" s="1"/>
      <c r="M32" s="1"/>
      <c r="N32" s="15" t="s">
        <v>43</v>
      </c>
      <c r="O32" s="15"/>
      <c r="P32" s="15"/>
      <c r="Q32" s="1"/>
    </row>
    <row r="33" spans="1:17" ht="21" customHeight="1" x14ac:dyDescent="0.5">
      <c r="A33" s="1"/>
      <c r="B33" s="1"/>
      <c r="C33" s="15" t="s">
        <v>38</v>
      </c>
      <c r="D33" s="15"/>
      <c r="E33" s="15"/>
      <c r="F33" s="15"/>
      <c r="G33" s="1"/>
      <c r="H33" s="1"/>
      <c r="I33" s="15" t="s">
        <v>44</v>
      </c>
      <c r="J33" s="15"/>
      <c r="K33" s="15"/>
      <c r="L33" s="1"/>
      <c r="M33" s="1"/>
      <c r="N33" s="15" t="s">
        <v>45</v>
      </c>
      <c r="O33" s="15"/>
      <c r="P33" s="15"/>
      <c r="Q33" s="1"/>
    </row>
    <row r="34" spans="1:17" ht="21" customHeight="1" x14ac:dyDescent="0.45"/>
  </sheetData>
  <mergeCells count="12">
    <mergeCell ref="C32:F32"/>
    <mergeCell ref="I32:K32"/>
    <mergeCell ref="N32:P32"/>
    <mergeCell ref="C33:F33"/>
    <mergeCell ref="I33:K33"/>
    <mergeCell ref="N33:P33"/>
    <mergeCell ref="A1:Q1"/>
    <mergeCell ref="A2:Q2"/>
    <mergeCell ref="A3:Q3"/>
    <mergeCell ref="C31:F31"/>
    <mergeCell ref="I31:K31"/>
    <mergeCell ref="N31:P31"/>
  </mergeCells>
  <pageMargins left="0.31496062992125984" right="0.11811023622047245" top="0.62992125984251968" bottom="0.43307086614173229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ผลดำเนินงานรายรับ+เงินสะสม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W10</cp:lastModifiedBy>
  <cp:lastPrinted>2018-10-26T08:37:08Z</cp:lastPrinted>
  <dcterms:created xsi:type="dcterms:W3CDTF">2018-08-20T02:18:30Z</dcterms:created>
  <dcterms:modified xsi:type="dcterms:W3CDTF">2018-11-26T07:32:35Z</dcterms:modified>
</cp:coreProperties>
</file>