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85" i="1" l="1"/>
  <c r="E85" i="1"/>
  <c r="D85" i="1"/>
  <c r="C85" i="1"/>
  <c r="G47" i="1"/>
  <c r="D39" i="1"/>
  <c r="E39" i="1" s="1"/>
  <c r="G39" i="1" s="1"/>
  <c r="C39" i="1"/>
  <c r="D31" i="1"/>
  <c r="F28" i="1"/>
  <c r="F25" i="1"/>
  <c r="E24" i="1"/>
  <c r="F24" i="1" s="1"/>
  <c r="E23" i="1"/>
  <c r="F23" i="1" s="1"/>
  <c r="F22" i="1"/>
  <c r="H21" i="1"/>
  <c r="F21" i="1"/>
  <c r="F20" i="1"/>
  <c r="E19" i="1"/>
  <c r="F19" i="1" s="1"/>
  <c r="F11" i="1"/>
</calcChain>
</file>

<file path=xl/sharedStrings.xml><?xml version="1.0" encoding="utf-8"?>
<sst xmlns="http://schemas.openxmlformats.org/spreadsheetml/2006/main" count="72" uniqueCount="64">
  <si>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</si>
  <si>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</si>
  <si>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</si>
  <si>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</si>
  <si>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</si>
  <si>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เงินสด</t>
  </si>
  <si>
    <t>11011000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</si>
  <si>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</si>
  <si>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</si>
  <si>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</si>
  <si>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</si>
  <si>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</si>
  <si>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</si>
  <si>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</si>
  <si>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</si>
  <si>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113100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</si>
  <si>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</si>
  <si>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</si>
  <si>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</si>
  <si>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</si>
  <si>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</si>
  <si>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</si>
  <si>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</si>
  <si>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</si>
  <si>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</si>
  <si>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</si>
  <si>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</si>
  <si>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</si>
  <si>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</si>
  <si>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</si>
  <si>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</si>
  <si>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</si>
  <si>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</si>
  <si>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</si>
  <si>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</si>
  <si>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</si>
  <si>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</si>
  <si>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</si>
  <si>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</si>
  <si>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</si>
  <si>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</si>
  <si>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</si>
  <si>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ค่าครุภัณฑ์</t>
  </si>
  <si>
    <t>54100000</t>
  </si>
  <si>
    <t>ค่าที่ดินและสิ่งก่อสร้าง</t>
  </si>
  <si>
    <t>54200000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</si>
  <si>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</si>
  <si>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</si>
  <si>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</si>
  <si>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</si>
  <si>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</si>
  <si>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</si>
  <si>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</si>
  <si>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</si>
  <si>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-2-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</si>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</sst>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0" fontId="4" fillId="0" borderId="4" xfId="0" applyFont="1" applyBorder="1"/>
    <xf numFmtId="49" fontId="4" fillId="0" borderId="5" xfId="0" applyNumberFormat="1" applyFont="1" applyBorder="1" applyAlignment="1">
      <alignment horizontal="center" shrinkToFit="1"/>
    </xf>
    <xf numFmtId="43" fontId="4" fillId="0" borderId="5" xfId="1" applyFont="1" applyFill="1" applyBorder="1"/>
    <xf numFmtId="43" fontId="4" fillId="0" borderId="0" xfId="1" applyFont="1" applyFill="1" applyBorder="1"/>
    <xf numFmtId="49" fontId="4" fillId="0" borderId="6" xfId="0" applyNumberFormat="1" applyFont="1" applyBorder="1" applyAlignment="1">
      <alignment horizontal="center"/>
    </xf>
    <xf numFmtId="43" fontId="4" fillId="0" borderId="3" xfId="1" applyFont="1" applyFill="1" applyBorder="1"/>
    <xf numFmtId="43" fontId="5" fillId="0" borderId="2" xfId="1" applyNumberFormat="1" applyFont="1" applyFill="1" applyBorder="1"/>
    <xf numFmtId="0" fontId="2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shrinkToFit="1"/>
    </xf>
    <xf numFmtId="43" fontId="2" fillId="0" borderId="7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32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62013" y="5291137"/>
          <a:ext cx="79819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43088" y="5291137"/>
          <a:ext cx="79819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781050</xdr:colOff>
      <xdr:row>34</xdr:row>
      <xdr:rowOff>276225</xdr:rowOff>
    </xdr:from>
    <xdr:to>
      <xdr:col>2</xdr:col>
      <xdr:colOff>790575</xdr:colOff>
      <xdr:row>39</xdr:row>
      <xdr:rowOff>0</xdr:rowOff>
    </xdr:to>
    <xdr:cxnSp macro="">
      <xdr:nvCxnSpPr>
        <xdr:cNvPr id="4" name="ตัวเชื่อมต่อตรง 6"/>
        <xdr:cNvCxnSpPr>
          <a:cxnSpLocks noChangeShapeType="1"/>
        </xdr:cNvCxnSpPr>
      </xdr:nvCxnSpPr>
      <xdr:spPr bwMode="auto">
        <a:xfrm rot="5400000">
          <a:off x="4257675" y="10753725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752475</xdr:colOff>
      <xdr:row>35</xdr:row>
      <xdr:rowOff>9525</xdr:rowOff>
    </xdr:from>
    <xdr:to>
      <xdr:col>3</xdr:col>
      <xdr:colOff>762000</xdr:colOff>
      <xdr:row>39</xdr:row>
      <xdr:rowOff>28575</xdr:rowOff>
    </xdr:to>
    <xdr:cxnSp macro="">
      <xdr:nvCxnSpPr>
        <xdr:cNvPr id="5" name="ตัวเชื่อมต่อตรง 7"/>
        <xdr:cNvCxnSpPr>
          <a:cxnSpLocks noChangeShapeType="1"/>
        </xdr:cNvCxnSpPr>
      </xdr:nvCxnSpPr>
      <xdr:spPr bwMode="auto">
        <a:xfrm rot="5400000">
          <a:off x="5219700" y="10782300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6"/>
  <sheetViews>
    <sheetView tabSelected="1" workbookViewId="0">
      <selection activeCell="F5" sqref="F5"/>
    </sheetView>
  </sheetViews>
  <sheetFormatPr defaultRowHeight="21" x14ac:dyDescent="0.45"/>
  <cols>
    <col min="1" max="1" width="45.875" style="2" customWidth="1"/>
    <col min="2" max="2" width="7.625" style="59" customWidth="1"/>
    <col min="3" max="3" width="13" style="63" customWidth="1"/>
    <col min="4" max="4" width="12.875" style="63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42916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1050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6" t="s">
        <v>8</v>
      </c>
      <c r="C7" s="14">
        <v>29528526.140000001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2" t="s">
        <v>9</v>
      </c>
      <c r="B8" s="16" t="s">
        <v>8</v>
      </c>
      <c r="C8" s="14">
        <v>39.79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customHeight="1" x14ac:dyDescent="0.5">
      <c r="A9" s="17" t="s">
        <v>10</v>
      </c>
      <c r="B9" s="16" t="s">
        <v>8</v>
      </c>
      <c r="C9" s="15">
        <v>5534954.8700000001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8" t="s">
        <v>11</v>
      </c>
      <c r="B10" s="16" t="s">
        <v>8</v>
      </c>
      <c r="C10" s="15">
        <v>417812.58</v>
      </c>
      <c r="D10" s="1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s="11" customFormat="1" ht="23.25" x14ac:dyDescent="0.5">
      <c r="A11" s="18" t="s">
        <v>12</v>
      </c>
      <c r="B11" s="19" t="s">
        <v>13</v>
      </c>
      <c r="C11" s="15">
        <v>16119578.390000001</v>
      </c>
      <c r="D11" s="15"/>
      <c r="F11" s="20">
        <f>SUM(C7:C11)</f>
        <v>51600911.769999996</v>
      </c>
      <c r="G11" s="21"/>
    </row>
    <row r="12" spans="1:40" s="11" customFormat="1" ht="23.25" x14ac:dyDescent="0.5">
      <c r="A12" s="18" t="s">
        <v>14</v>
      </c>
      <c r="B12" s="22" t="s">
        <v>15</v>
      </c>
      <c r="C12" s="15">
        <v>11976</v>
      </c>
      <c r="D12" s="15"/>
      <c r="F12" s="23"/>
      <c r="G12" s="24"/>
    </row>
    <row r="13" spans="1:40" s="11" customFormat="1" ht="23.25" x14ac:dyDescent="0.5">
      <c r="A13" s="18" t="s">
        <v>16</v>
      </c>
      <c r="B13" s="25" t="s">
        <v>17</v>
      </c>
      <c r="C13" s="15">
        <v>4800</v>
      </c>
      <c r="D13" s="15"/>
      <c r="F13" s="23"/>
      <c r="G13" s="24"/>
    </row>
    <row r="14" spans="1:40" s="11" customFormat="1" ht="23.25" x14ac:dyDescent="0.5">
      <c r="A14" s="18" t="s">
        <v>18</v>
      </c>
      <c r="B14" s="25" t="s">
        <v>19</v>
      </c>
      <c r="C14" s="15">
        <v>533</v>
      </c>
      <c r="D14" s="15"/>
      <c r="F14" s="23"/>
      <c r="G14" s="24"/>
    </row>
    <row r="15" spans="1:40" s="11" customFormat="1" ht="23.25" x14ac:dyDescent="0.5">
      <c r="A15" s="26" t="s">
        <v>20</v>
      </c>
      <c r="B15" s="25" t="s">
        <v>21</v>
      </c>
      <c r="C15" s="14">
        <v>90000</v>
      </c>
      <c r="D15" s="15"/>
    </row>
    <row r="16" spans="1:40" s="11" customFormat="1" ht="23.25" x14ac:dyDescent="0.5">
      <c r="A16" s="26" t="s">
        <v>22</v>
      </c>
      <c r="B16" s="25" t="s">
        <v>23</v>
      </c>
      <c r="C16" s="14">
        <v>15895</v>
      </c>
      <c r="D16" s="15"/>
    </row>
    <row r="17" spans="1:40" s="11" customFormat="1" ht="23.25" x14ac:dyDescent="0.5">
      <c r="A17" s="26" t="s">
        <v>24</v>
      </c>
      <c r="B17" s="25" t="s">
        <v>25</v>
      </c>
      <c r="C17" s="14">
        <v>56900</v>
      </c>
      <c r="D17" s="15"/>
    </row>
    <row r="18" spans="1:40" s="11" customFormat="1" ht="23.25" x14ac:dyDescent="0.5">
      <c r="A18" s="26" t="s">
        <v>26</v>
      </c>
      <c r="B18" s="25" t="s">
        <v>27</v>
      </c>
      <c r="C18" s="14">
        <v>56900</v>
      </c>
      <c r="D18" s="15"/>
    </row>
    <row r="19" spans="1:40" s="11" customFormat="1" ht="23.25" customHeight="1" x14ac:dyDescent="0.5">
      <c r="A19" s="12" t="s">
        <v>28</v>
      </c>
      <c r="B19" s="27" t="s">
        <v>29</v>
      </c>
      <c r="C19" s="14">
        <v>3653886</v>
      </c>
      <c r="D19" s="15"/>
      <c r="E19" s="10">
        <f>221357.25+47500-4</f>
        <v>268853.25</v>
      </c>
      <c r="F19" s="28">
        <f>C19-E19</f>
        <v>3385032.75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11" customFormat="1" ht="23.25" x14ac:dyDescent="0.5">
      <c r="A20" s="26" t="s">
        <v>30</v>
      </c>
      <c r="B20" s="19" t="s">
        <v>31</v>
      </c>
      <c r="C20" s="29">
        <v>1186706</v>
      </c>
      <c r="D20" s="29"/>
      <c r="E20" s="11">
        <v>675300</v>
      </c>
      <c r="F20" s="28">
        <f t="shared" ref="F20:F25" si="0">C20-E20</f>
        <v>511406</v>
      </c>
    </row>
    <row r="21" spans="1:40" s="11" customFormat="1" ht="23.25" x14ac:dyDescent="0.5">
      <c r="A21" s="26" t="s">
        <v>32</v>
      </c>
      <c r="B21" s="30" t="s">
        <v>33</v>
      </c>
      <c r="C21" s="29">
        <v>4326246.2300000004</v>
      </c>
      <c r="D21" s="29"/>
      <c r="E21" s="11">
        <v>1587419</v>
      </c>
      <c r="F21" s="28">
        <f t="shared" si="0"/>
        <v>2738827.2300000004</v>
      </c>
      <c r="H21" s="11">
        <f>320925+616651</f>
        <v>937576</v>
      </c>
    </row>
    <row r="22" spans="1:40" s="11" customFormat="1" ht="23.25" x14ac:dyDescent="0.5">
      <c r="A22" s="26" t="s">
        <v>34</v>
      </c>
      <c r="B22" s="25" t="s">
        <v>35</v>
      </c>
      <c r="C22" s="29">
        <v>291612</v>
      </c>
      <c r="D22" s="29"/>
      <c r="E22" s="11">
        <v>100422</v>
      </c>
      <c r="F22" s="28">
        <f t="shared" si="0"/>
        <v>191190</v>
      </c>
    </row>
    <row r="23" spans="1:40" s="11" customFormat="1" ht="23.25" x14ac:dyDescent="0.5">
      <c r="A23" s="26" t="s">
        <v>36</v>
      </c>
      <c r="B23" s="25" t="s">
        <v>37</v>
      </c>
      <c r="C23" s="29">
        <v>1991248.29</v>
      </c>
      <c r="D23" s="29"/>
      <c r="E23" s="11">
        <f>623080-2000+175200</f>
        <v>796280</v>
      </c>
      <c r="F23" s="28">
        <f t="shared" si="0"/>
        <v>1194968.29</v>
      </c>
    </row>
    <row r="24" spans="1:40" s="11" customFormat="1" ht="23.25" x14ac:dyDescent="0.5">
      <c r="A24" s="26" t="s">
        <v>38</v>
      </c>
      <c r="B24" s="25" t="s">
        <v>39</v>
      </c>
      <c r="C24" s="29">
        <v>604197.32999999996</v>
      </c>
      <c r="D24" s="29"/>
      <c r="E24" s="11">
        <f>272727.96+77556.33</f>
        <v>350284.29000000004</v>
      </c>
      <c r="F24" s="28">
        <f t="shared" si="0"/>
        <v>253913.03999999992</v>
      </c>
    </row>
    <row r="25" spans="1:40" s="11" customFormat="1" ht="23.25" x14ac:dyDescent="0.5">
      <c r="A25" s="31" t="s">
        <v>40</v>
      </c>
      <c r="B25" s="19" t="s">
        <v>41</v>
      </c>
      <c r="C25" s="15">
        <v>244633.79</v>
      </c>
      <c r="D25" s="15"/>
      <c r="E25" s="11">
        <v>112926.41</v>
      </c>
      <c r="F25" s="28">
        <f t="shared" si="0"/>
        <v>131707.38</v>
      </c>
    </row>
    <row r="26" spans="1:40" s="11" customFormat="1" ht="23.25" x14ac:dyDescent="0.5">
      <c r="A26" s="31" t="s">
        <v>42</v>
      </c>
      <c r="B26" s="19" t="s">
        <v>43</v>
      </c>
      <c r="C26" s="15">
        <v>168500</v>
      </c>
      <c r="D26" s="15"/>
      <c r="F26" s="28"/>
    </row>
    <row r="27" spans="1:40" s="11" customFormat="1" ht="23.25" x14ac:dyDescent="0.5">
      <c r="A27" s="31" t="s">
        <v>44</v>
      </c>
      <c r="B27" s="19" t="s">
        <v>45</v>
      </c>
      <c r="C27" s="15">
        <v>1159999</v>
      </c>
      <c r="D27" s="15"/>
      <c r="F27" s="28"/>
    </row>
    <row r="28" spans="1:40" s="11" customFormat="1" ht="23.25" x14ac:dyDescent="0.5">
      <c r="A28" s="31" t="s">
        <v>46</v>
      </c>
      <c r="B28" s="19" t="s">
        <v>47</v>
      </c>
      <c r="C28" s="15">
        <v>641835.68000000005</v>
      </c>
      <c r="D28" s="15"/>
      <c r="E28" s="11">
        <v>270000</v>
      </c>
      <c r="F28" s="28">
        <f>C28-E28</f>
        <v>371835.68000000005</v>
      </c>
    </row>
    <row r="29" spans="1:40" s="11" customFormat="1" ht="23.25" x14ac:dyDescent="0.5">
      <c r="A29" s="31" t="s">
        <v>48</v>
      </c>
      <c r="B29" s="19" t="s">
        <v>49</v>
      </c>
      <c r="C29" s="15"/>
      <c r="D29" s="15">
        <v>56900</v>
      </c>
      <c r="F29" s="28"/>
    </row>
    <row r="30" spans="1:40" s="11" customFormat="1" ht="23.25" x14ac:dyDescent="0.5">
      <c r="A30" s="31" t="s">
        <v>50</v>
      </c>
      <c r="B30" s="19" t="s">
        <v>51</v>
      </c>
      <c r="C30" s="29"/>
      <c r="D30" s="29">
        <v>30801162.98</v>
      </c>
    </row>
    <row r="31" spans="1:40" s="11" customFormat="1" ht="23.25" x14ac:dyDescent="0.5">
      <c r="A31" s="31" t="s">
        <v>52</v>
      </c>
      <c r="B31" s="19" t="s">
        <v>53</v>
      </c>
      <c r="C31" s="29"/>
      <c r="D31" s="29">
        <f>16440353.84+1840664.14</f>
        <v>18281017.98</v>
      </c>
      <c r="E31" s="10"/>
    </row>
    <row r="32" spans="1:40" s="11" customFormat="1" ht="23.25" x14ac:dyDescent="0.5">
      <c r="A32" s="32"/>
      <c r="B32" s="33"/>
      <c r="C32" s="34"/>
      <c r="D32" s="34"/>
      <c r="E32" s="10"/>
    </row>
    <row r="33" spans="1:8" s="11" customFormat="1" ht="23.25" x14ac:dyDescent="0.5">
      <c r="A33" s="10"/>
      <c r="B33" s="30"/>
      <c r="C33" s="35"/>
      <c r="D33" s="35"/>
      <c r="E33" s="10"/>
    </row>
    <row r="34" spans="1:8" s="11" customFormat="1" ht="23.25" x14ac:dyDescent="0.5">
      <c r="A34" s="36" t="s">
        <v>54</v>
      </c>
      <c r="B34" s="36"/>
      <c r="C34" s="36"/>
      <c r="D34" s="36"/>
      <c r="E34" s="10"/>
    </row>
    <row r="35" spans="1:8" s="11" customFormat="1" ht="23.25" x14ac:dyDescent="0.5">
      <c r="A35" s="7" t="s">
        <v>2</v>
      </c>
      <c r="B35" s="8" t="s">
        <v>3</v>
      </c>
      <c r="C35" s="9" t="s">
        <v>4</v>
      </c>
      <c r="D35" s="9" t="s">
        <v>4</v>
      </c>
      <c r="E35" s="10"/>
    </row>
    <row r="36" spans="1:8" s="11" customFormat="1" ht="23.25" x14ac:dyDescent="0.5">
      <c r="A36" s="31" t="s">
        <v>55</v>
      </c>
      <c r="B36" s="19" t="s">
        <v>56</v>
      </c>
      <c r="C36" s="29"/>
      <c r="D36" s="29">
        <v>827525</v>
      </c>
      <c r="E36" s="10"/>
    </row>
    <row r="37" spans="1:8" s="11" customFormat="1" ht="23.25" x14ac:dyDescent="0.5">
      <c r="A37" s="26" t="s">
        <v>57</v>
      </c>
      <c r="B37" s="25" t="s">
        <v>58</v>
      </c>
      <c r="C37" s="37"/>
      <c r="D37" s="38">
        <v>796799.38</v>
      </c>
    </row>
    <row r="38" spans="1:8" s="11" customFormat="1" ht="23.25" x14ac:dyDescent="0.5">
      <c r="A38" s="26" t="s">
        <v>59</v>
      </c>
      <c r="B38" s="30" t="s">
        <v>60</v>
      </c>
      <c r="C38" s="29"/>
      <c r="D38" s="34">
        <v>15344424.75</v>
      </c>
    </row>
    <row r="39" spans="1:8" ht="24" thickBot="1" x14ac:dyDescent="0.55000000000000004">
      <c r="A39" s="39"/>
      <c r="B39" s="40"/>
      <c r="C39" s="41">
        <f>SUM(C6:C38)</f>
        <v>66107830.089999996</v>
      </c>
      <c r="D39" s="41">
        <f>SUM(D7:D38)</f>
        <v>66107830.090000004</v>
      </c>
      <c r="E39" s="42">
        <f>D39-C39</f>
        <v>0</v>
      </c>
      <c r="F39" s="43"/>
      <c r="G39" s="44">
        <f>E39-F39</f>
        <v>0</v>
      </c>
      <c r="H39" s="45"/>
    </row>
    <row r="40" spans="1:8" ht="24" thickTop="1" x14ac:dyDescent="0.5">
      <c r="A40" s="46"/>
      <c r="B40" s="30"/>
      <c r="C40" s="47"/>
      <c r="D40" s="47"/>
      <c r="E40" s="48"/>
      <c r="F40" s="43"/>
      <c r="G40" s="49"/>
      <c r="H40" s="50"/>
    </row>
    <row r="41" spans="1:8" ht="23.25" x14ac:dyDescent="0.5">
      <c r="A41" s="46"/>
      <c r="B41" s="30"/>
      <c r="C41" s="47"/>
      <c r="D41" s="47"/>
      <c r="E41" s="48"/>
      <c r="F41" s="43"/>
      <c r="G41" s="49"/>
      <c r="H41" s="50"/>
    </row>
    <row r="42" spans="1:8" ht="23.25" x14ac:dyDescent="0.5">
      <c r="A42" s="46"/>
      <c r="B42" s="30"/>
      <c r="C42" s="47"/>
      <c r="D42" s="47"/>
      <c r="E42" s="48"/>
      <c r="F42" s="43"/>
      <c r="G42" s="49"/>
      <c r="H42" s="50"/>
    </row>
    <row r="43" spans="1:8" ht="23.25" x14ac:dyDescent="0.5">
      <c r="A43" s="46"/>
      <c r="B43" s="30"/>
      <c r="C43" s="47"/>
      <c r="D43" s="47"/>
      <c r="E43" s="48"/>
      <c r="F43" s="43"/>
      <c r="G43" s="49"/>
      <c r="H43" s="50"/>
    </row>
    <row r="44" spans="1:8" x14ac:dyDescent="0.45">
      <c r="A44" s="51" t="s">
        <v>61</v>
      </c>
      <c r="B44" s="51"/>
      <c r="C44" s="51"/>
      <c r="D44" s="51"/>
      <c r="E44" s="48"/>
      <c r="F44" s="43"/>
    </row>
    <row r="45" spans="1:8" x14ac:dyDescent="0.45">
      <c r="A45" s="52" t="s">
        <v>62</v>
      </c>
      <c r="B45" s="52"/>
      <c r="C45" s="52"/>
      <c r="D45" s="52"/>
      <c r="E45" s="48"/>
      <c r="F45" s="43"/>
    </row>
    <row r="46" spans="1:8" x14ac:dyDescent="0.45">
      <c r="A46" s="52" t="s">
        <v>63</v>
      </c>
      <c r="B46" s="52"/>
      <c r="C46" s="52"/>
      <c r="D46" s="52"/>
      <c r="E46" s="48"/>
      <c r="F46" s="43"/>
    </row>
    <row r="47" spans="1:8" x14ac:dyDescent="0.45">
      <c r="A47" s="53"/>
      <c r="B47" s="53"/>
      <c r="C47" s="53"/>
      <c r="D47" s="53"/>
      <c r="G47" s="2">
        <f>151086/2</f>
        <v>75543</v>
      </c>
    </row>
    <row r="48" spans="1:8" ht="21" customHeight="1" x14ac:dyDescent="0.5">
      <c r="A48" s="54"/>
      <c r="B48" s="54"/>
      <c r="C48" s="54"/>
      <c r="D48" s="54"/>
      <c r="H48" s="2">
        <v>1102923.78</v>
      </c>
    </row>
    <row r="49" spans="1:6" ht="16.5" customHeight="1" x14ac:dyDescent="0.5">
      <c r="A49" s="55"/>
      <c r="B49" s="56"/>
      <c r="C49" s="57"/>
      <c r="D49" s="57"/>
    </row>
    <row r="50" spans="1:6" ht="24" customHeight="1" x14ac:dyDescent="0.5">
      <c r="A50" s="55"/>
      <c r="B50" s="56"/>
      <c r="C50" s="57"/>
      <c r="D50" s="57"/>
    </row>
    <row r="51" spans="1:6" ht="23.25" x14ac:dyDescent="0.5">
      <c r="A51" s="58"/>
      <c r="B51" s="58"/>
      <c r="C51" s="58"/>
      <c r="D51" s="58"/>
    </row>
    <row r="52" spans="1:6" ht="23.25" x14ac:dyDescent="0.5">
      <c r="A52" s="58"/>
      <c r="B52" s="58"/>
      <c r="C52" s="58"/>
      <c r="D52" s="58"/>
    </row>
    <row r="53" spans="1:6" x14ac:dyDescent="0.45">
      <c r="C53" s="60"/>
      <c r="D53" s="60"/>
      <c r="E53" s="61"/>
      <c r="F53" s="62"/>
    </row>
    <row r="54" spans="1:6" x14ac:dyDescent="0.45">
      <c r="C54" s="60"/>
      <c r="D54" s="60"/>
      <c r="E54" s="61"/>
      <c r="F54" s="62"/>
    </row>
    <row r="55" spans="1:6" x14ac:dyDescent="0.45">
      <c r="C55" s="60"/>
      <c r="D55" s="60"/>
      <c r="E55" s="61"/>
      <c r="F55" s="62"/>
    </row>
    <row r="56" spans="1:6" x14ac:dyDescent="0.45">
      <c r="C56" s="60"/>
      <c r="D56" s="60"/>
      <c r="E56" s="61"/>
      <c r="F56" s="62"/>
    </row>
    <row r="57" spans="1:6" x14ac:dyDescent="0.45">
      <c r="C57" s="60"/>
      <c r="D57" s="60"/>
      <c r="E57" s="61"/>
      <c r="F57" s="62"/>
    </row>
    <row r="58" spans="1:6" x14ac:dyDescent="0.45">
      <c r="C58" s="60"/>
      <c r="D58" s="60"/>
      <c r="E58" s="61"/>
      <c r="F58" s="62"/>
    </row>
    <row r="59" spans="1:6" x14ac:dyDescent="0.45">
      <c r="C59" s="60"/>
      <c r="D59" s="60"/>
      <c r="E59" s="61"/>
      <c r="F59" s="62"/>
    </row>
    <row r="60" spans="1:6" x14ac:dyDescent="0.45">
      <c r="C60" s="60"/>
      <c r="D60" s="60"/>
      <c r="E60" s="61"/>
      <c r="F60" s="62"/>
    </row>
    <row r="61" spans="1:6" x14ac:dyDescent="0.45">
      <c r="C61" s="60"/>
      <c r="D61" s="60"/>
      <c r="E61" s="61"/>
      <c r="F61" s="62"/>
    </row>
    <row r="62" spans="1:6" x14ac:dyDescent="0.45">
      <c r="C62" s="60"/>
      <c r="D62" s="60"/>
      <c r="E62" s="61"/>
      <c r="F62" s="62"/>
    </row>
    <row r="63" spans="1:6" x14ac:dyDescent="0.45">
      <c r="C63" s="60"/>
      <c r="D63" s="60"/>
      <c r="E63" s="61"/>
      <c r="F63" s="62"/>
    </row>
    <row r="64" spans="1:6" x14ac:dyDescent="0.45">
      <c r="C64" s="60"/>
      <c r="D64" s="60"/>
      <c r="E64" s="61"/>
      <c r="F64" s="62"/>
    </row>
    <row r="65" spans="3:6" x14ac:dyDescent="0.45">
      <c r="C65" s="60"/>
      <c r="D65" s="60"/>
      <c r="E65" s="61"/>
      <c r="F65" s="62"/>
    </row>
    <row r="66" spans="3:6" x14ac:dyDescent="0.45">
      <c r="C66" s="60"/>
      <c r="D66" s="60"/>
      <c r="E66" s="61"/>
      <c r="F66" s="62"/>
    </row>
    <row r="67" spans="3:6" x14ac:dyDescent="0.45">
      <c r="C67" s="60"/>
      <c r="D67" s="60"/>
      <c r="E67" s="61"/>
      <c r="F67" s="62"/>
    </row>
    <row r="68" spans="3:6" x14ac:dyDescent="0.45">
      <c r="C68" s="60"/>
      <c r="D68" s="60"/>
      <c r="E68" s="61"/>
      <c r="F68" s="62"/>
    </row>
    <row r="69" spans="3:6" x14ac:dyDescent="0.45">
      <c r="C69" s="60"/>
      <c r="D69" s="60"/>
      <c r="E69" s="61"/>
      <c r="F69" s="62"/>
    </row>
    <row r="70" spans="3:6" x14ac:dyDescent="0.45">
      <c r="C70" s="60"/>
      <c r="D70" s="60"/>
      <c r="E70" s="61"/>
      <c r="F70" s="62"/>
    </row>
    <row r="71" spans="3:6" x14ac:dyDescent="0.45">
      <c r="C71" s="60"/>
      <c r="D71" s="60"/>
      <c r="E71" s="61"/>
      <c r="F71" s="62"/>
    </row>
    <row r="72" spans="3:6" x14ac:dyDescent="0.45">
      <c r="C72" s="60"/>
      <c r="D72" s="60"/>
      <c r="E72" s="61"/>
      <c r="F72" s="62"/>
    </row>
    <row r="73" spans="3:6" x14ac:dyDescent="0.45">
      <c r="C73" s="60"/>
      <c r="D73" s="60"/>
      <c r="E73" s="61"/>
      <c r="F73" s="62"/>
    </row>
    <row r="74" spans="3:6" x14ac:dyDescent="0.45">
      <c r="C74" s="60"/>
      <c r="D74" s="60"/>
      <c r="E74" s="61"/>
      <c r="F74" s="62"/>
    </row>
    <row r="75" spans="3:6" x14ac:dyDescent="0.45">
      <c r="C75" s="60"/>
      <c r="D75" s="60"/>
      <c r="E75" s="61"/>
      <c r="F75" s="62"/>
    </row>
    <row r="76" spans="3:6" x14ac:dyDescent="0.45">
      <c r="C76" s="60"/>
      <c r="D76" s="60"/>
      <c r="E76" s="61"/>
      <c r="F76" s="62"/>
    </row>
    <row r="77" spans="3:6" x14ac:dyDescent="0.45">
      <c r="C77" s="60"/>
      <c r="D77" s="60"/>
      <c r="E77" s="61"/>
      <c r="F77" s="62"/>
    </row>
    <row r="78" spans="3:6" x14ac:dyDescent="0.45">
      <c r="C78" s="60"/>
      <c r="D78" s="60"/>
      <c r="E78" s="61"/>
      <c r="F78" s="62"/>
    </row>
    <row r="79" spans="3:6" x14ac:dyDescent="0.45">
      <c r="C79" s="60"/>
      <c r="D79" s="60"/>
      <c r="E79" s="61"/>
      <c r="F79" s="62"/>
    </row>
    <row r="80" spans="3:6" x14ac:dyDescent="0.45">
      <c r="C80" s="60"/>
      <c r="D80" s="60"/>
      <c r="E80" s="61"/>
      <c r="F80" s="62"/>
    </row>
    <row r="81" spans="3:6" x14ac:dyDescent="0.45">
      <c r="C81" s="60"/>
      <c r="D81" s="60"/>
      <c r="E81" s="61"/>
      <c r="F81" s="62"/>
    </row>
    <row r="82" spans="3:6" x14ac:dyDescent="0.45">
      <c r="C82" s="60"/>
      <c r="D82" s="60"/>
      <c r="E82" s="61"/>
      <c r="F82" s="62"/>
    </row>
    <row r="83" spans="3:6" x14ac:dyDescent="0.45">
      <c r="C83" s="60"/>
      <c r="D83" s="60"/>
      <c r="E83" s="61"/>
      <c r="F83" s="62"/>
    </row>
    <row r="84" spans="3:6" x14ac:dyDescent="0.45">
      <c r="C84" s="60"/>
      <c r="D84" s="60"/>
      <c r="E84" s="61"/>
      <c r="F84" s="62"/>
    </row>
    <row r="85" spans="3:6" x14ac:dyDescent="0.45">
      <c r="C85" s="60">
        <f>SUM(C53:C84)</f>
        <v>0</v>
      </c>
      <c r="D85" s="60">
        <f>SUM(D53:D84)</f>
        <v>0</v>
      </c>
      <c r="E85" s="61">
        <f>SUM(E53:E84)</f>
        <v>0</v>
      </c>
      <c r="F85" s="62">
        <f>SUM(F53:F84)</f>
        <v>0</v>
      </c>
    </row>
    <row r="86" spans="3:6" x14ac:dyDescent="0.45">
      <c r="C86" s="60"/>
    </row>
  </sheetData>
  <mergeCells count="13">
    <mergeCell ref="A52:D52"/>
    <mergeCell ref="A44:D44"/>
    <mergeCell ref="A45:D45"/>
    <mergeCell ref="A46:D46"/>
    <mergeCell ref="A47:D47"/>
    <mergeCell ref="A48:D48"/>
    <mergeCell ref="A51:D51"/>
    <mergeCell ref="A1:D1"/>
    <mergeCell ref="A2:D2"/>
    <mergeCell ref="A3:D3"/>
    <mergeCell ref="F11:G11"/>
    <mergeCell ref="A34:D34"/>
    <mergeCell ref="G39:H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2017-11-22T07:52:10Z</dcterms:modified>
</cp:coreProperties>
</file>