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6" i="1" l="1"/>
  <c r="E76" i="1"/>
  <c r="D76" i="1"/>
  <c r="C76" i="1"/>
  <c r="G38" i="1"/>
  <c r="D32" i="1"/>
  <c r="E32" i="1" s="1"/>
  <c r="G32" i="1" s="1"/>
  <c r="C32" i="1"/>
  <c r="D28" i="1"/>
  <c r="F25" i="1"/>
  <c r="F23" i="1"/>
  <c r="F22" i="1"/>
  <c r="E22" i="1"/>
  <c r="E21" i="1"/>
  <c r="F21" i="1" s="1"/>
  <c r="F20" i="1"/>
  <c r="H19" i="1"/>
  <c r="F19" i="1"/>
  <c r="F18" i="1"/>
  <c r="F17" i="1"/>
  <c r="E17" i="1"/>
  <c r="F10" i="1"/>
</calcChain>
</file>

<file path=xl/sharedStrings.xml><?xml version="1.0" encoding="utf-8"?>
<sst xmlns="http://schemas.openxmlformats.org/spreadsheetml/2006/main" count="61" uniqueCount="57">
  <si>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</si>
  <si>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</si>
  <si>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</si>
  <si>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</si>
  <si>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</si>
  <si>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</si>
  <si>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</si>
  <si>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</si>
  <si>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</si>
  <si>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</si>
  <si>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</si>
  <si>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</si>
  <si>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</si>
  <si>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</si>
  <si>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</si>
  <si>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</si>
  <si>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</si>
  <si>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</si>
  <si>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</si>
  <si>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</si>
  <si>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</si>
  <si>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</si>
  <si>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</si>
  <si>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</si>
  <si>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</si>
  <si>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5100000</t>
  </si>
  <si>
    <t>เงินเดือน (ฝ่ายการเมือง)</t>
  </si>
  <si>
    <t>5210000</t>
  </si>
  <si>
    <t>เงินเดือน (ฝ่ายประจำ)</t>
  </si>
  <si>
    <t>5220000</t>
  </si>
  <si>
    <t>ค่าตอบแทน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</si>
  <si>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</si>
  <si>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</si>
  <si>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</si>
  <si>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</si>
  <si>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</si>
  <si>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</si>
  <si>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</si>
  <si>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ค่าที่ดินและสิ่งก่อสร้าง</t>
  </si>
  <si>
    <t>5420000</t>
  </si>
  <si>
    <t>เงินอุดหนุน</t>
  </si>
  <si>
    <t>5610000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</si>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</sst>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43" fontId="4" fillId="0" borderId="3" xfId="1" applyFont="1" applyFill="1" applyBorder="1"/>
    <xf numFmtId="43" fontId="5" fillId="0" borderId="2" xfId="1" applyNumberFormat="1" applyFont="1" applyFill="1" applyBorder="1"/>
    <xf numFmtId="43" fontId="4" fillId="0" borderId="4" xfId="1" applyFont="1" applyFill="1" applyBorder="1"/>
    <xf numFmtId="0" fontId="2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shrinkToFit="1"/>
    </xf>
    <xf numFmtId="43" fontId="2" fillId="0" borderId="6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57250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38325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3" customWidth="1"/>
    <col min="3" max="3" width="13" style="57" customWidth="1"/>
    <col min="4" max="4" width="12.875" style="57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42766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30141706.77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39.79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6011285.0800000001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383049.7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16047556.550000001</v>
      </c>
      <c r="D10" s="15"/>
      <c r="F10" s="19">
        <f>SUM(C6:C10)</f>
        <v>52583637.890000001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4800</v>
      </c>
      <c r="D11" s="15"/>
      <c r="F11" s="22"/>
      <c r="G11" s="23"/>
    </row>
    <row r="12" spans="1:40" s="11" customFormat="1" ht="23.25" x14ac:dyDescent="0.5">
      <c r="A12" s="17" t="s">
        <v>14</v>
      </c>
      <c r="B12" s="21" t="s">
        <v>15</v>
      </c>
      <c r="C12" s="15">
        <v>642</v>
      </c>
      <c r="D12" s="15"/>
      <c r="F12" s="22"/>
      <c r="G12" s="23"/>
    </row>
    <row r="13" spans="1:40" s="11" customFormat="1" ht="23.25" x14ac:dyDescent="0.5">
      <c r="A13" s="24" t="s">
        <v>16</v>
      </c>
      <c r="B13" s="21" t="s">
        <v>17</v>
      </c>
      <c r="C13" s="14">
        <v>124000</v>
      </c>
      <c r="D13" s="15"/>
    </row>
    <row r="14" spans="1:40" s="11" customFormat="1" ht="23.25" x14ac:dyDescent="0.5">
      <c r="A14" s="24" t="s">
        <v>18</v>
      </c>
      <c r="B14" s="21" t="s">
        <v>19</v>
      </c>
      <c r="C14" s="14">
        <v>15895</v>
      </c>
      <c r="D14" s="15"/>
    </row>
    <row r="15" spans="1:40" s="11" customFormat="1" ht="23.25" x14ac:dyDescent="0.5">
      <c r="A15" s="24" t="s">
        <v>20</v>
      </c>
      <c r="B15" s="21" t="s">
        <v>21</v>
      </c>
      <c r="C15" s="14">
        <v>56900</v>
      </c>
      <c r="D15" s="15"/>
    </row>
    <row r="16" spans="1:40" s="11" customFormat="1" ht="23.25" x14ac:dyDescent="0.5">
      <c r="A16" s="24" t="s">
        <v>22</v>
      </c>
      <c r="B16" s="21" t="s">
        <v>23</v>
      </c>
      <c r="C16" s="14">
        <v>82723.350000000006</v>
      </c>
      <c r="D16" s="15"/>
    </row>
    <row r="17" spans="1:40" s="11" customFormat="1" ht="23.25" customHeight="1" x14ac:dyDescent="0.5">
      <c r="A17" s="12" t="s">
        <v>24</v>
      </c>
      <c r="B17" s="25" t="s">
        <v>25</v>
      </c>
      <c r="C17" s="14">
        <v>1760638</v>
      </c>
      <c r="D17" s="15"/>
      <c r="E17" s="10">
        <f>221357.25+47500-4</f>
        <v>268853.25</v>
      </c>
      <c r="F17" s="26">
        <f>C17-E17</f>
        <v>1491784.75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s="11" customFormat="1" ht="23.25" x14ac:dyDescent="0.5">
      <c r="A18" s="24" t="s">
        <v>26</v>
      </c>
      <c r="B18" s="18" t="s">
        <v>27</v>
      </c>
      <c r="C18" s="27">
        <v>540240</v>
      </c>
      <c r="D18" s="27"/>
      <c r="E18" s="11">
        <v>675300</v>
      </c>
      <c r="F18" s="26">
        <f t="shared" ref="F18:F23" si="0">C18-E18</f>
        <v>-135060</v>
      </c>
    </row>
    <row r="19" spans="1:40" s="11" customFormat="1" ht="23.25" x14ac:dyDescent="0.5">
      <c r="A19" s="24" t="s">
        <v>28</v>
      </c>
      <c r="B19" s="28" t="s">
        <v>29</v>
      </c>
      <c r="C19" s="27">
        <v>1891100</v>
      </c>
      <c r="D19" s="27"/>
      <c r="E19" s="11">
        <v>1587419</v>
      </c>
      <c r="F19" s="26">
        <f t="shared" si="0"/>
        <v>303681</v>
      </c>
      <c r="H19" s="11">
        <f>320925+616651</f>
        <v>937576</v>
      </c>
    </row>
    <row r="20" spans="1:40" s="11" customFormat="1" ht="23.25" x14ac:dyDescent="0.5">
      <c r="A20" s="24" t="s">
        <v>30</v>
      </c>
      <c r="B20" s="21" t="s">
        <v>31</v>
      </c>
      <c r="C20" s="27">
        <v>158490</v>
      </c>
      <c r="D20" s="27"/>
      <c r="E20" s="11">
        <v>100422</v>
      </c>
      <c r="F20" s="26">
        <f t="shared" si="0"/>
        <v>58068</v>
      </c>
    </row>
    <row r="21" spans="1:40" s="11" customFormat="1" ht="23.25" x14ac:dyDescent="0.5">
      <c r="A21" s="24" t="s">
        <v>32</v>
      </c>
      <c r="B21" s="21" t="s">
        <v>33</v>
      </c>
      <c r="C21" s="27">
        <v>648726</v>
      </c>
      <c r="D21" s="27"/>
      <c r="E21" s="11">
        <f>623080-2000+175200</f>
        <v>796280</v>
      </c>
      <c r="F21" s="26">
        <f t="shared" si="0"/>
        <v>-147554</v>
      </c>
    </row>
    <row r="22" spans="1:40" s="11" customFormat="1" ht="23.25" x14ac:dyDescent="0.5">
      <c r="A22" s="24" t="s">
        <v>34</v>
      </c>
      <c r="B22" s="21" t="s">
        <v>35</v>
      </c>
      <c r="C22" s="27">
        <v>186694.7</v>
      </c>
      <c r="D22" s="27"/>
      <c r="E22" s="11">
        <f>272727.96+77556.33</f>
        <v>350284.29000000004</v>
      </c>
      <c r="F22" s="26">
        <f t="shared" si="0"/>
        <v>-163589.59000000003</v>
      </c>
    </row>
    <row r="23" spans="1:40" s="11" customFormat="1" ht="23.25" x14ac:dyDescent="0.5">
      <c r="A23" s="29" t="s">
        <v>36</v>
      </c>
      <c r="B23" s="18" t="s">
        <v>37</v>
      </c>
      <c r="C23" s="15">
        <v>119128.45</v>
      </c>
      <c r="D23" s="15"/>
      <c r="E23" s="11">
        <v>112926.41</v>
      </c>
      <c r="F23" s="26">
        <f t="shared" si="0"/>
        <v>6202.0399999999936</v>
      </c>
    </row>
    <row r="24" spans="1:40" s="11" customFormat="1" ht="23.25" x14ac:dyDescent="0.5">
      <c r="A24" s="29" t="s">
        <v>38</v>
      </c>
      <c r="B24" s="18" t="s">
        <v>39</v>
      </c>
      <c r="C24" s="15">
        <v>889999</v>
      </c>
      <c r="D24" s="15"/>
      <c r="F24" s="26"/>
    </row>
    <row r="25" spans="1:40" s="11" customFormat="1" ht="23.25" x14ac:dyDescent="0.5">
      <c r="A25" s="29" t="s">
        <v>40</v>
      </c>
      <c r="B25" s="18" t="s">
        <v>41</v>
      </c>
      <c r="C25" s="15">
        <v>284000</v>
      </c>
      <c r="D25" s="15"/>
      <c r="E25" s="11">
        <v>270000</v>
      </c>
      <c r="F25" s="26">
        <f>C25-E25</f>
        <v>14000</v>
      </c>
    </row>
    <row r="26" spans="1:40" s="11" customFormat="1" ht="23.25" x14ac:dyDescent="0.5">
      <c r="A26" s="29" t="s">
        <v>42</v>
      </c>
      <c r="B26" s="18" t="s">
        <v>43</v>
      </c>
      <c r="C26" s="15"/>
      <c r="D26" s="15">
        <v>82723.350000000006</v>
      </c>
      <c r="F26" s="26"/>
    </row>
    <row r="27" spans="1:40" s="11" customFormat="1" ht="23.25" x14ac:dyDescent="0.5">
      <c r="A27" s="29" t="s">
        <v>44</v>
      </c>
      <c r="B27" s="18" t="s">
        <v>45</v>
      </c>
      <c r="C27" s="27"/>
      <c r="D27" s="27">
        <v>30801162.98</v>
      </c>
    </row>
    <row r="28" spans="1:40" s="11" customFormat="1" ht="23.25" x14ac:dyDescent="0.5">
      <c r="A28" s="29" t="s">
        <v>46</v>
      </c>
      <c r="B28" s="18" t="s">
        <v>47</v>
      </c>
      <c r="C28" s="27"/>
      <c r="D28" s="27">
        <f>5304662.8+4877282.32</f>
        <v>10181945.120000001</v>
      </c>
      <c r="E28" s="10"/>
    </row>
    <row r="29" spans="1:40" s="11" customFormat="1" ht="23.25" x14ac:dyDescent="0.5">
      <c r="A29" s="29" t="s">
        <v>48</v>
      </c>
      <c r="B29" s="18" t="s">
        <v>49</v>
      </c>
      <c r="C29" s="27"/>
      <c r="D29" s="27">
        <v>2035270</v>
      </c>
      <c r="E29" s="10"/>
    </row>
    <row r="30" spans="1:40" s="11" customFormat="1" ht="23.25" x14ac:dyDescent="0.5">
      <c r="A30" s="24" t="s">
        <v>50</v>
      </c>
      <c r="B30" s="21" t="s">
        <v>51</v>
      </c>
      <c r="C30" s="30"/>
      <c r="D30" s="31">
        <v>902088.19</v>
      </c>
    </row>
    <row r="31" spans="1:40" s="11" customFormat="1" ht="23.25" x14ac:dyDescent="0.5">
      <c r="A31" s="24" t="s">
        <v>52</v>
      </c>
      <c r="B31" s="28" t="s">
        <v>53</v>
      </c>
      <c r="C31" s="27"/>
      <c r="D31" s="32">
        <v>15344424.75</v>
      </c>
    </row>
    <row r="32" spans="1:40" ht="24" thickBot="1" x14ac:dyDescent="0.55000000000000004">
      <c r="A32" s="33"/>
      <c r="B32" s="34"/>
      <c r="C32" s="35">
        <f>SUM(C6:C31)</f>
        <v>59347614.390000008</v>
      </c>
      <c r="D32" s="35">
        <f>SUM(D26:D31)</f>
        <v>59347614.390000001</v>
      </c>
      <c r="E32" s="36">
        <f>D32-C32</f>
        <v>0</v>
      </c>
      <c r="F32" s="37"/>
      <c r="G32" s="38">
        <f>E32-F32</f>
        <v>0</v>
      </c>
      <c r="H32" s="39"/>
    </row>
    <row r="33" spans="1:8" ht="24" thickTop="1" x14ac:dyDescent="0.5">
      <c r="A33" s="40"/>
      <c r="B33" s="28"/>
      <c r="C33" s="41"/>
      <c r="D33" s="41"/>
      <c r="E33" s="42"/>
      <c r="F33" s="37"/>
      <c r="G33" s="43"/>
      <c r="H33" s="44"/>
    </row>
    <row r="34" spans="1:8" ht="23.25" x14ac:dyDescent="0.5">
      <c r="A34" s="40"/>
      <c r="B34" s="28"/>
      <c r="C34" s="41"/>
      <c r="D34" s="41"/>
      <c r="E34" s="42"/>
      <c r="F34" s="37"/>
    </row>
    <row r="35" spans="1:8" x14ac:dyDescent="0.45">
      <c r="A35" s="45" t="s">
        <v>54</v>
      </c>
      <c r="B35" s="45"/>
      <c r="C35" s="45"/>
      <c r="D35" s="45"/>
      <c r="E35" s="42"/>
      <c r="F35" s="37"/>
    </row>
    <row r="36" spans="1:8" x14ac:dyDescent="0.45">
      <c r="A36" s="46" t="s">
        <v>55</v>
      </c>
      <c r="B36" s="46"/>
      <c r="C36" s="46"/>
      <c r="D36" s="46"/>
      <c r="E36" s="42"/>
      <c r="F36" s="37"/>
    </row>
    <row r="37" spans="1:8" x14ac:dyDescent="0.45">
      <c r="A37" s="46" t="s">
        <v>56</v>
      </c>
      <c r="B37" s="46"/>
      <c r="C37" s="46"/>
      <c r="D37" s="46"/>
      <c r="E37" s="42"/>
      <c r="F37" s="37"/>
    </row>
    <row r="38" spans="1:8" x14ac:dyDescent="0.45">
      <c r="A38" s="47"/>
      <c r="B38" s="47"/>
      <c r="C38" s="47"/>
      <c r="D38" s="47"/>
      <c r="G38" s="2">
        <f>151086/2</f>
        <v>75543</v>
      </c>
    </row>
    <row r="39" spans="1:8" ht="21" customHeight="1" x14ac:dyDescent="0.5">
      <c r="A39" s="48"/>
      <c r="B39" s="48"/>
      <c r="C39" s="48"/>
      <c r="D39" s="48"/>
      <c r="H39" s="2">
        <v>1102923.78</v>
      </c>
    </row>
    <row r="40" spans="1:8" ht="16.5" customHeight="1" x14ac:dyDescent="0.5">
      <c r="A40" s="49"/>
      <c r="B40" s="50"/>
      <c r="C40" s="51"/>
      <c r="D40" s="51"/>
    </row>
    <row r="41" spans="1:8" ht="24" customHeight="1" x14ac:dyDescent="0.5">
      <c r="A41" s="49"/>
      <c r="B41" s="50"/>
      <c r="C41" s="51"/>
      <c r="D41" s="51"/>
    </row>
    <row r="42" spans="1:8" ht="23.25" x14ac:dyDescent="0.5">
      <c r="A42" s="52"/>
      <c r="B42" s="52"/>
      <c r="C42" s="52"/>
      <c r="D42" s="52"/>
    </row>
    <row r="43" spans="1:8" ht="23.25" x14ac:dyDescent="0.5">
      <c r="A43" s="52"/>
      <c r="B43" s="52"/>
      <c r="C43" s="52"/>
      <c r="D43" s="52"/>
    </row>
    <row r="44" spans="1:8" x14ac:dyDescent="0.45">
      <c r="C44" s="54"/>
      <c r="D44" s="54"/>
      <c r="E44" s="55"/>
      <c r="F44" s="56"/>
    </row>
    <row r="45" spans="1:8" x14ac:dyDescent="0.45">
      <c r="C45" s="54"/>
      <c r="D45" s="54"/>
      <c r="E45" s="55"/>
      <c r="F45" s="56"/>
    </row>
    <row r="46" spans="1:8" x14ac:dyDescent="0.45">
      <c r="C46" s="54"/>
      <c r="D46" s="54"/>
      <c r="E46" s="55"/>
      <c r="F46" s="56"/>
    </row>
    <row r="47" spans="1:8" x14ac:dyDescent="0.45">
      <c r="C47" s="54"/>
      <c r="D47" s="54"/>
      <c r="E47" s="55"/>
      <c r="F47" s="56"/>
    </row>
    <row r="48" spans="1:8" x14ac:dyDescent="0.45">
      <c r="C48" s="54"/>
      <c r="D48" s="54"/>
      <c r="E48" s="55"/>
      <c r="F48" s="56"/>
    </row>
    <row r="49" spans="3:6" x14ac:dyDescent="0.45">
      <c r="C49" s="54"/>
      <c r="D49" s="54"/>
      <c r="E49" s="55"/>
      <c r="F49" s="56"/>
    </row>
    <row r="50" spans="3:6" x14ac:dyDescent="0.45">
      <c r="C50" s="54"/>
      <c r="D50" s="54"/>
      <c r="E50" s="55"/>
      <c r="F50" s="56"/>
    </row>
    <row r="51" spans="3:6" x14ac:dyDescent="0.45">
      <c r="C51" s="54"/>
      <c r="D51" s="54"/>
      <c r="E51" s="55"/>
      <c r="F51" s="56"/>
    </row>
    <row r="52" spans="3:6" x14ac:dyDescent="0.45">
      <c r="C52" s="54"/>
      <c r="D52" s="54"/>
      <c r="E52" s="55"/>
      <c r="F52" s="56"/>
    </row>
    <row r="53" spans="3:6" x14ac:dyDescent="0.45">
      <c r="C53" s="54"/>
      <c r="D53" s="54"/>
      <c r="E53" s="55"/>
      <c r="F53" s="56"/>
    </row>
    <row r="54" spans="3:6" x14ac:dyDescent="0.45">
      <c r="C54" s="54"/>
      <c r="D54" s="54"/>
      <c r="E54" s="55"/>
      <c r="F54" s="56"/>
    </row>
    <row r="55" spans="3:6" x14ac:dyDescent="0.45">
      <c r="C55" s="54"/>
      <c r="D55" s="54"/>
      <c r="E55" s="55"/>
      <c r="F55" s="56"/>
    </row>
    <row r="56" spans="3:6" x14ac:dyDescent="0.45">
      <c r="C56" s="54"/>
      <c r="D56" s="54"/>
      <c r="E56" s="55"/>
      <c r="F56" s="56"/>
    </row>
    <row r="57" spans="3:6" x14ac:dyDescent="0.45">
      <c r="C57" s="54"/>
      <c r="D57" s="54"/>
      <c r="E57" s="55"/>
      <c r="F57" s="56"/>
    </row>
    <row r="58" spans="3:6" x14ac:dyDescent="0.45">
      <c r="C58" s="54"/>
      <c r="D58" s="54"/>
      <c r="E58" s="55"/>
      <c r="F58" s="56"/>
    </row>
    <row r="59" spans="3:6" x14ac:dyDescent="0.45">
      <c r="C59" s="54"/>
      <c r="D59" s="54"/>
      <c r="E59" s="55"/>
      <c r="F59" s="56"/>
    </row>
    <row r="60" spans="3:6" x14ac:dyDescent="0.45">
      <c r="C60" s="54"/>
      <c r="D60" s="54"/>
      <c r="E60" s="55"/>
      <c r="F60" s="56"/>
    </row>
    <row r="61" spans="3:6" x14ac:dyDescent="0.45">
      <c r="C61" s="54"/>
      <c r="D61" s="54"/>
      <c r="E61" s="55"/>
      <c r="F61" s="56"/>
    </row>
    <row r="62" spans="3:6" x14ac:dyDescent="0.45">
      <c r="C62" s="54"/>
      <c r="D62" s="54"/>
      <c r="E62" s="55"/>
      <c r="F62" s="56"/>
    </row>
    <row r="63" spans="3:6" x14ac:dyDescent="0.45">
      <c r="C63" s="54"/>
      <c r="D63" s="54"/>
      <c r="E63" s="55"/>
      <c r="F63" s="56"/>
    </row>
    <row r="64" spans="3:6" x14ac:dyDescent="0.45">
      <c r="C64" s="54"/>
      <c r="D64" s="54"/>
      <c r="E64" s="55"/>
      <c r="F64" s="56"/>
    </row>
    <row r="65" spans="3:6" x14ac:dyDescent="0.45">
      <c r="C65" s="54"/>
      <c r="D65" s="54"/>
      <c r="E65" s="55"/>
      <c r="F65" s="56"/>
    </row>
    <row r="66" spans="3:6" x14ac:dyDescent="0.45">
      <c r="C66" s="54"/>
      <c r="D66" s="54"/>
      <c r="E66" s="55"/>
      <c r="F66" s="56"/>
    </row>
    <row r="67" spans="3:6" x14ac:dyDescent="0.45">
      <c r="C67" s="54"/>
      <c r="D67" s="54"/>
      <c r="E67" s="55"/>
      <c r="F67" s="56"/>
    </row>
    <row r="68" spans="3:6" x14ac:dyDescent="0.45">
      <c r="C68" s="54"/>
      <c r="D68" s="54"/>
      <c r="E68" s="55"/>
      <c r="F68" s="56"/>
    </row>
    <row r="69" spans="3:6" x14ac:dyDescent="0.45">
      <c r="C69" s="54"/>
      <c r="D69" s="54"/>
      <c r="E69" s="55"/>
      <c r="F69" s="56"/>
    </row>
    <row r="70" spans="3:6" x14ac:dyDescent="0.45">
      <c r="C70" s="54"/>
      <c r="D70" s="54"/>
      <c r="E70" s="55"/>
      <c r="F70" s="56"/>
    </row>
    <row r="71" spans="3:6" x14ac:dyDescent="0.45">
      <c r="C71" s="54"/>
      <c r="D71" s="54"/>
      <c r="E71" s="55"/>
      <c r="F71" s="56"/>
    </row>
    <row r="72" spans="3:6" x14ac:dyDescent="0.45">
      <c r="C72" s="54"/>
      <c r="D72" s="54"/>
      <c r="E72" s="55"/>
      <c r="F72" s="56"/>
    </row>
    <row r="73" spans="3:6" x14ac:dyDescent="0.45">
      <c r="C73" s="54"/>
      <c r="D73" s="54"/>
      <c r="E73" s="55"/>
      <c r="F73" s="56"/>
    </row>
    <row r="74" spans="3:6" x14ac:dyDescent="0.45">
      <c r="C74" s="54"/>
      <c r="D74" s="54"/>
      <c r="E74" s="55"/>
      <c r="F74" s="56"/>
    </row>
    <row r="75" spans="3:6" x14ac:dyDescent="0.45">
      <c r="C75" s="54"/>
      <c r="D75" s="54"/>
      <c r="E75" s="55"/>
      <c r="F75" s="56"/>
    </row>
    <row r="76" spans="3:6" x14ac:dyDescent="0.45">
      <c r="C76" s="54">
        <f>SUM(C44:C75)</f>
        <v>0</v>
      </c>
      <c r="D76" s="54">
        <f>SUM(D44:D75)</f>
        <v>0</v>
      </c>
      <c r="E76" s="55">
        <f>SUM(E44:E75)</f>
        <v>0</v>
      </c>
      <c r="F76" s="56">
        <f>SUM(F44:F75)</f>
        <v>0</v>
      </c>
    </row>
    <row r="77" spans="3:6" x14ac:dyDescent="0.45">
      <c r="C77" s="54"/>
    </row>
  </sheetData>
  <mergeCells count="12">
    <mergeCell ref="A36:D36"/>
    <mergeCell ref="A37:D37"/>
    <mergeCell ref="A38:D38"/>
    <mergeCell ref="A39:D39"/>
    <mergeCell ref="A42:D42"/>
    <mergeCell ref="A43:D43"/>
    <mergeCell ref="A1:D1"/>
    <mergeCell ref="A2:D2"/>
    <mergeCell ref="A3:D3"/>
    <mergeCell ref="F10:G10"/>
    <mergeCell ref="G32:H32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2017-05-15T04:46:56Z</dcterms:modified>
</cp:coreProperties>
</file>